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Password="BB10" lockStructure="1"/>
  <bookViews>
    <workbookView xWindow="0" yWindow="0" windowWidth="24000" windowHeight="960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E14" i="1" l="1"/>
  <c r="E32" i="1" l="1"/>
  <c r="E52" i="1" s="1"/>
  <c r="E15" i="1"/>
  <c r="E13" i="1"/>
  <c r="E16" i="1" l="1"/>
  <c r="E19" i="1" s="1"/>
  <c r="E41" i="1" l="1"/>
  <c r="E31" i="1"/>
  <c r="E33" i="1" s="1"/>
  <c r="E42" i="1" s="1"/>
  <c r="E43" i="1" l="1"/>
  <c r="E53" i="1" s="1"/>
  <c r="E54" i="1" s="1"/>
</calcChain>
</file>

<file path=xl/sharedStrings.xml><?xml version="1.0" encoding="utf-8"?>
<sst xmlns="http://schemas.openxmlformats.org/spreadsheetml/2006/main" count="69" uniqueCount="55">
  <si>
    <t>Steuerbefreiung des Feuerwehrsolds</t>
  </si>
  <si>
    <t>A</t>
  </si>
  <si>
    <t>C</t>
  </si>
  <si>
    <t>in Fr.</t>
  </si>
  <si>
    <t>(zu übertragen in die Steuererklärung, Seite 2, Ziffer 1.2)</t>
  </si>
  <si>
    <t>D</t>
  </si>
  <si>
    <t>E</t>
  </si>
  <si>
    <t>G</t>
  </si>
  <si>
    <t>H</t>
  </si>
  <si>
    <t>Berechnung Korrektur Auslagen bei Nebenerwerb:</t>
  </si>
  <si>
    <t>Auslagen bei Nebenerwerb Bundessteuer</t>
  </si>
  <si>
    <t>J</t>
  </si>
  <si>
    <t>F</t>
  </si>
  <si>
    <t>Hilfsformular zur Steuererklärung</t>
  </si>
  <si>
    <t>Berechnung der steuerbaren Einkünfte aus unselbst. Nebenerwerb</t>
  </si>
  <si>
    <t>+</t>
  </si>
  <si>
    <t>-</t>
  </si>
  <si>
    <t>=</t>
  </si>
  <si>
    <t>Berechnung zusätzlicher Abzug für Staats- und Gemeindesteuern</t>
  </si>
  <si>
    <t>Zusätzlicher Abzug vor Korrektur Auslagen bei Nebenerwerb</t>
  </si>
  <si>
    <t>(gültig ab Steuerperiode 2015)</t>
  </si>
  <si>
    <t xml:space="preserve">Steuerbare Einkünfte aus unselbständigem Nebenerwerb </t>
  </si>
  <si>
    <t xml:space="preserve">Korrektur Auslagen bei Nebenerwerb </t>
  </si>
  <si>
    <t xml:space="preserve">Zusatzabzug für Staats- und Gemeindesteuern </t>
  </si>
  <si>
    <t>1 - 800</t>
  </si>
  <si>
    <t>über 12'000</t>
  </si>
  <si>
    <t>801 - 4'000</t>
  </si>
  <si>
    <t>4'001 -12'000</t>
  </si>
  <si>
    <t>4'001 - 12'000</t>
  </si>
  <si>
    <t>5'001 - 8'000</t>
  </si>
  <si>
    <t>über 8'000</t>
  </si>
  <si>
    <t>B - Fr. 5'000</t>
  </si>
  <si>
    <t>Abzug in F</t>
  </si>
  <si>
    <t>1 - 5'000</t>
  </si>
  <si>
    <r>
      <t xml:space="preserve">Nettolohn Feuerwehr </t>
    </r>
    <r>
      <rPr>
        <sz val="9"/>
        <color theme="1"/>
        <rFont val="Arial"/>
        <family val="2"/>
      </rPr>
      <t>(Ziffer 11 des Lohnausweises)</t>
    </r>
  </si>
  <si>
    <r>
      <t xml:space="preserve">- davon Entschädigung für Kernaufgaben </t>
    </r>
    <r>
      <rPr>
        <sz val="9"/>
        <color theme="1"/>
        <rFont val="Arial"/>
        <family val="2"/>
      </rPr>
      <t>(Ziffer 15 des Lohnausweises)</t>
    </r>
  </si>
  <si>
    <r>
      <t xml:space="preserve">Nettolohn für andere Nebenerwerbstätigkeiten </t>
    </r>
    <r>
      <rPr>
        <sz val="9"/>
        <color theme="1"/>
        <rFont val="Arial"/>
        <family val="2"/>
      </rPr>
      <t>(falls vorhanden)</t>
    </r>
  </si>
  <si>
    <r>
      <t xml:space="preserve">Nettolohn Feuerwehr </t>
    </r>
    <r>
      <rPr>
        <sz val="9"/>
        <color theme="1"/>
        <rFont val="Arial"/>
        <family val="2"/>
      </rPr>
      <t xml:space="preserve">(Ziffer 11 des Lohnausweises) </t>
    </r>
  </si>
  <si>
    <r>
      <t xml:space="preserve">Nettolohn für andere Nebenerwerbstätigkeiten </t>
    </r>
    <r>
      <rPr>
        <sz val="9"/>
        <color theme="1"/>
        <rFont val="Arial"/>
        <family val="2"/>
      </rPr>
      <t xml:space="preserve">(falls vorhanden) </t>
    </r>
  </si>
  <si>
    <r>
      <t>(</t>
    </r>
    <r>
      <rPr>
        <sz val="10"/>
        <color indexed="56"/>
        <rFont val="Arial"/>
        <family val="2"/>
      </rPr>
      <t>zu übertragen in das Formular Berufsauslagen, Ziffer 6)</t>
    </r>
    <r>
      <rPr>
        <sz val="10"/>
        <color indexed="8"/>
        <rFont val="Arial"/>
        <family val="2"/>
      </rPr>
      <t xml:space="preserve"> </t>
    </r>
  </si>
  <si>
    <r>
      <t>(</t>
    </r>
    <r>
      <rPr>
        <sz val="10"/>
        <color indexed="56"/>
        <rFont val="Arial"/>
        <family val="2"/>
      </rPr>
      <t>zu übertragen in die Steuererklärung, Seite 3, Ziffer 16.5, nur in die Spalte Staatssteuer)</t>
    </r>
  </si>
  <si>
    <t>B
im Bereich</t>
  </si>
  <si>
    <t>D
im Bereich</t>
  </si>
  <si>
    <t>G
im Bereich</t>
  </si>
  <si>
    <t>Abzug in H</t>
  </si>
  <si>
    <t>20% von G</t>
  </si>
  <si>
    <t>Abzug in E</t>
  </si>
  <si>
    <t>20% von D</t>
  </si>
  <si>
    <t>Tabelle 1</t>
  </si>
  <si>
    <t>Tabelle 2</t>
  </si>
  <si>
    <t>Tabelle 3</t>
  </si>
  <si>
    <r>
      <t xml:space="preserve">Steuerfreier Betrag Entschädigung für Kernaufgaben                </t>
    </r>
    <r>
      <rPr>
        <sz val="9"/>
        <color theme="1"/>
        <rFont val="Arial"/>
        <family val="2"/>
      </rPr>
      <t>(</t>
    </r>
    <r>
      <rPr>
        <b/>
        <u/>
        <sz val="9"/>
        <color theme="1"/>
        <rFont val="Arial"/>
        <family val="2"/>
      </rPr>
      <t>B aber maximal Fr. 5'000</t>
    </r>
    <r>
      <rPr>
        <sz val="9"/>
        <color theme="1"/>
        <rFont val="Arial"/>
        <family val="2"/>
      </rPr>
      <t>)</t>
    </r>
  </si>
  <si>
    <r>
      <t xml:space="preserve">Zusätzlicher Abzug vor Korrektur Auslagen Nebenerwerb                        </t>
    </r>
    <r>
      <rPr>
        <sz val="9"/>
        <color theme="1"/>
        <rFont val="Arial"/>
        <family val="2"/>
      </rPr>
      <t>(</t>
    </r>
    <r>
      <rPr>
        <b/>
        <u/>
        <sz val="9"/>
        <color theme="1"/>
        <rFont val="Arial"/>
        <family val="2"/>
      </rPr>
      <t>siehe Tabelle 2</t>
    </r>
    <r>
      <rPr>
        <sz val="9"/>
        <color theme="1"/>
        <rFont val="Arial"/>
        <family val="2"/>
      </rPr>
      <t>)</t>
    </r>
  </si>
  <si>
    <r>
      <t xml:space="preserve">Auslagen bei Nebenerwerb Staatssteuern                                               </t>
    </r>
    <r>
      <rPr>
        <sz val="9"/>
        <color theme="1"/>
        <rFont val="Arial"/>
        <family val="2"/>
      </rPr>
      <t>(</t>
    </r>
    <r>
      <rPr>
        <b/>
        <u/>
        <sz val="9"/>
        <color theme="1"/>
        <rFont val="Arial"/>
        <family val="2"/>
      </rPr>
      <t>siehe Tabelle 3</t>
    </r>
    <r>
      <rPr>
        <sz val="9"/>
        <color theme="1"/>
        <rFont val="Arial"/>
        <family val="2"/>
      </rPr>
      <t>)</t>
    </r>
  </si>
  <si>
    <t>Version 1.0 /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</si>
</sst>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&quot;Fr.&quot;\ #,##0;[Red]&quot;Fr.&quot;\ \-#,##0"/>
    <numFmt numFmtId="165" formatCode="_ * #,##0_ ;_ * \-#,##0_ ;_ * &quot;-&quot;??_ ;_ @_ "/>
  </numFmts>
  <fonts count="17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3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theme="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3"/>
      <name val="Arial"/>
      <family val="2"/>
    </font>
    <font>
      <sz val="10"/>
      <color indexed="56"/>
      <name val="Arial"/>
      <family val="2"/>
    </font>
    <font>
      <b/>
      <u/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64" fontId="10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7" fontId="8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5" fontId="6" fillId="0" borderId="0" xfId="1" applyNumberFormat="1" applyFont="1" applyAlignment="1">
      <alignment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3" borderId="0" xfId="1" applyNumberFormat="1" applyFont="1" applyFill="1" applyBorder="1" applyAlignment="1">
      <alignment vertical="center" wrapText="1"/>
    </xf>
    <xf numFmtId="165" fontId="0" fillId="0" borderId="3" xfId="1" applyNumberFormat="1" applyFont="1" applyBorder="1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165" fontId="0" fillId="0" borderId="2" xfId="1" applyNumberFormat="1" applyFont="1" applyBorder="1" applyAlignment="1">
      <alignment vertical="center" wrapText="1"/>
    </xf>
    <xf numFmtId="165" fontId="0" fillId="0" borderId="4" xfId="1" applyNumberFormat="1" applyFont="1" applyBorder="1" applyAlignment="1">
      <alignment vertical="center" wrapText="1"/>
    </xf>
    <xf numFmtId="165" fontId="2" fillId="2" borderId="2" xfId="1" applyNumberFormat="1" applyFont="1" applyFill="1" applyBorder="1" applyAlignment="1">
      <alignment vertical="center" wrapText="1"/>
    </xf>
    <xf numFmtId="165" fontId="0" fillId="0" borderId="1" xfId="1" applyNumberFormat="1" applyFont="1" applyBorder="1" applyAlignment="1">
      <alignment vertical="center" wrapText="1"/>
    </xf>
    <xf numFmtId="165" fontId="0" fillId="0" borderId="0" xfId="1" applyNumberFormat="1" applyFont="1" applyBorder="1" applyAlignment="1">
      <alignment vertical="center" wrapText="1"/>
    </xf>
    <xf numFmtId="165" fontId="2" fillId="0" borderId="5" xfId="1" applyNumberFormat="1" applyFont="1" applyBorder="1" applyAlignment="1">
      <alignment vertical="center" wrapText="1"/>
    </xf>
    <xf numFmtId="165" fontId="0" fillId="0" borderId="4" xfId="1" applyNumberFormat="1" applyFont="1" applyFill="1" applyBorder="1" applyAlignment="1">
      <alignment vertical="center" wrapText="1"/>
    </xf>
    <xf numFmtId="165" fontId="0" fillId="0" borderId="5" xfId="1" applyNumberFormat="1" applyFont="1" applyBorder="1" applyAlignment="1">
      <alignment vertical="center" wrapText="1"/>
    </xf>
    <xf numFmtId="165" fontId="0" fillId="0" borderId="2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Border="1" applyAlignment="1">
      <alignment vertical="center" wrapText="1"/>
    </xf>
    <xf numFmtId="0" fontId="10" fillId="0" borderId="0" xfId="0" quotePrefix="1" applyFont="1" applyAlignment="1">
      <alignment vertical="center" wrapText="1"/>
    </xf>
    <xf numFmtId="0" fontId="10" fillId="0" borderId="0" xfId="0" quotePrefix="1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0" fillId="0" borderId="0" xfId="0" quotePrefix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tabSelected="1" zoomScaleNormal="100" workbookViewId="0">
      <selection activeCell="E8" sqref="E8"/>
    </sheetView>
  </sheetViews>
  <sheetFormatPr baseColWidth="10" defaultColWidth="11.5703125" defaultRowHeight="12.75" x14ac:dyDescent="0.2"/>
  <cols>
    <col min="1" max="2" width="12.7109375" style="5" customWidth="1"/>
    <col min="3" max="3" width="55.140625" style="5" customWidth="1"/>
    <col min="4" max="4" width="2.42578125" style="22" customWidth="1"/>
    <col min="5" max="5" width="14.42578125" style="43" customWidth="1"/>
    <col min="6" max="8" width="3.28515625" style="5" customWidth="1"/>
    <col min="9" max="16384" width="11.5703125" style="5"/>
  </cols>
  <sheetData>
    <row r="1" spans="1:6" s="2" customFormat="1" ht="20.25" x14ac:dyDescent="0.2">
      <c r="A1" s="62" t="s">
        <v>0</v>
      </c>
      <c r="B1" s="62"/>
      <c r="C1" s="62"/>
      <c r="D1" s="1"/>
      <c r="E1" s="38"/>
    </row>
    <row r="2" spans="1:6" s="2" customFormat="1" ht="20.25" x14ac:dyDescent="0.2">
      <c r="A2" s="62" t="s">
        <v>13</v>
      </c>
      <c r="B2" s="62"/>
      <c r="C2" s="62"/>
      <c r="D2" s="1"/>
      <c r="E2" s="38"/>
    </row>
    <row r="3" spans="1:6" ht="15" x14ac:dyDescent="0.2">
      <c r="A3" s="63" t="s">
        <v>20</v>
      </c>
      <c r="B3" s="63"/>
      <c r="C3" s="63"/>
      <c r="D3" s="4"/>
      <c r="E3" s="39"/>
      <c r="F3" s="3"/>
    </row>
    <row r="4" spans="1:6" ht="15" x14ac:dyDescent="0.2">
      <c r="A4" s="3"/>
      <c r="B4" s="3"/>
      <c r="C4" s="3"/>
      <c r="D4" s="4"/>
      <c r="E4" s="39"/>
      <c r="F4" s="3"/>
    </row>
    <row r="5" spans="1:6" ht="15.75" x14ac:dyDescent="0.2">
      <c r="A5" s="6"/>
      <c r="B5" s="6"/>
      <c r="C5" s="6"/>
      <c r="D5" s="7"/>
      <c r="E5" s="40" t="s">
        <v>3</v>
      </c>
      <c r="F5" s="29"/>
    </row>
    <row r="6" spans="1:6" ht="15" x14ac:dyDescent="0.2">
      <c r="A6" s="56" t="s">
        <v>34</v>
      </c>
      <c r="B6" s="56"/>
      <c r="C6" s="56"/>
      <c r="D6" s="4"/>
      <c r="E6" s="52">
        <v>0</v>
      </c>
      <c r="F6" s="17"/>
    </row>
    <row r="7" spans="1:6" ht="15" x14ac:dyDescent="0.2">
      <c r="A7" s="58" t="s">
        <v>35</v>
      </c>
      <c r="B7" s="56"/>
      <c r="C7" s="56"/>
      <c r="D7" s="4"/>
      <c r="E7" s="52">
        <v>0</v>
      </c>
      <c r="F7" s="17"/>
    </row>
    <row r="8" spans="1:6" ht="15" x14ac:dyDescent="0.2">
      <c r="A8" s="56" t="s">
        <v>36</v>
      </c>
      <c r="B8" s="56"/>
      <c r="C8" s="56"/>
      <c r="D8" s="4"/>
      <c r="E8" s="52"/>
      <c r="F8" s="17"/>
    </row>
    <row r="9" spans="1:6" ht="15" x14ac:dyDescent="0.2">
      <c r="A9" s="3"/>
      <c r="B9" s="3"/>
      <c r="C9" s="3"/>
      <c r="D9" s="4"/>
      <c r="E9" s="41"/>
      <c r="F9" s="17"/>
    </row>
    <row r="10" spans="1:6" ht="15" hidden="1" x14ac:dyDescent="0.2">
      <c r="A10" s="3"/>
      <c r="B10" s="3"/>
      <c r="C10" s="3"/>
      <c r="D10" s="4"/>
      <c r="E10" s="41"/>
      <c r="F10" s="17"/>
    </row>
    <row r="11" spans="1:6" ht="15" hidden="1" x14ac:dyDescent="0.2">
      <c r="A11" s="8"/>
      <c r="B11" s="8"/>
      <c r="C11" s="8"/>
      <c r="D11" s="9"/>
      <c r="E11" s="42"/>
      <c r="F11" s="17"/>
    </row>
    <row r="12" spans="1:6" ht="15.75" hidden="1" x14ac:dyDescent="0.2">
      <c r="A12" s="59" t="s">
        <v>14</v>
      </c>
      <c r="B12" s="59"/>
      <c r="C12" s="59"/>
      <c r="D12" s="10"/>
      <c r="F12" s="17"/>
    </row>
    <row r="13" spans="1:6" ht="15" hidden="1" x14ac:dyDescent="0.2">
      <c r="A13" s="56" t="s">
        <v>37</v>
      </c>
      <c r="B13" s="56"/>
      <c r="C13" s="56"/>
      <c r="D13" s="4"/>
      <c r="E13" s="44">
        <f>E6</f>
        <v>0</v>
      </c>
      <c r="F13" s="17" t="s">
        <v>1</v>
      </c>
    </row>
    <row r="14" spans="1:6" ht="15.75" hidden="1" x14ac:dyDescent="0.2">
      <c r="A14" s="56" t="s">
        <v>51</v>
      </c>
      <c r="B14" s="56"/>
      <c r="C14" s="56"/>
      <c r="D14" s="10" t="s">
        <v>16</v>
      </c>
      <c r="E14" s="44">
        <f>IF(E7,MAX(MIN(5000,E7)),0)</f>
        <v>0</v>
      </c>
      <c r="F14" s="17"/>
    </row>
    <row r="15" spans="1:6" ht="15.75" hidden="1" x14ac:dyDescent="0.2">
      <c r="A15" s="56" t="s">
        <v>38</v>
      </c>
      <c r="B15" s="56"/>
      <c r="C15" s="56"/>
      <c r="D15" s="10" t="s">
        <v>15</v>
      </c>
      <c r="E15" s="53">
        <f>E8</f>
        <v>0</v>
      </c>
      <c r="F15" s="17" t="s">
        <v>2</v>
      </c>
    </row>
    <row r="16" spans="1:6" ht="15.75" x14ac:dyDescent="0.2">
      <c r="A16" s="60" t="s">
        <v>21</v>
      </c>
      <c r="B16" s="60"/>
      <c r="C16" s="60"/>
      <c r="D16" s="11"/>
      <c r="E16" s="46">
        <f>E13-E14+E15</f>
        <v>0</v>
      </c>
      <c r="F16" s="17"/>
    </row>
    <row r="17" spans="1:6" ht="15.6" customHeight="1" x14ac:dyDescent="0.2">
      <c r="A17" s="61" t="s">
        <v>4</v>
      </c>
      <c r="B17" s="61"/>
      <c r="C17" s="61"/>
      <c r="D17" s="12"/>
      <c r="F17" s="17"/>
    </row>
    <row r="18" spans="1:6" ht="15" x14ac:dyDescent="0.2">
      <c r="A18" s="13"/>
      <c r="B18" s="13"/>
      <c r="C18" s="13"/>
      <c r="D18" s="12"/>
      <c r="F18" s="17"/>
    </row>
    <row r="19" spans="1:6" ht="15.75" x14ac:dyDescent="0.2">
      <c r="A19" s="57" t="s">
        <v>10</v>
      </c>
      <c r="B19" s="57"/>
      <c r="C19" s="57"/>
      <c r="D19" s="11"/>
      <c r="E19" s="46">
        <f>ROUNDUP(IF(E16&lt;800,E16,IF(E16*20%&lt;800,800,MAX(MIN(E16*20%,2400)))),0)</f>
        <v>0</v>
      </c>
      <c r="F19" s="17"/>
    </row>
    <row r="20" spans="1:6" ht="15.6" customHeight="1" x14ac:dyDescent="0.2">
      <c r="A20" s="56" t="s">
        <v>39</v>
      </c>
      <c r="B20" s="56"/>
      <c r="C20" s="56"/>
      <c r="D20" s="4"/>
      <c r="F20" s="17"/>
    </row>
    <row r="21" spans="1:6" ht="4.9000000000000004" hidden="1" customHeight="1" x14ac:dyDescent="0.2">
      <c r="A21" s="28"/>
      <c r="B21" s="28"/>
      <c r="C21" s="28"/>
      <c r="D21" s="4"/>
      <c r="F21" s="17"/>
    </row>
    <row r="22" spans="1:6" ht="11.45" hidden="1" customHeight="1" x14ac:dyDescent="0.2">
      <c r="A22" s="65" t="s">
        <v>48</v>
      </c>
      <c r="B22" s="66"/>
      <c r="C22" s="14"/>
      <c r="D22" s="4"/>
      <c r="F22" s="17"/>
    </row>
    <row r="23" spans="1:6" ht="24" hidden="1" x14ac:dyDescent="0.2">
      <c r="A23" s="24" t="s">
        <v>42</v>
      </c>
      <c r="B23" s="36" t="s">
        <v>46</v>
      </c>
      <c r="C23" s="14"/>
      <c r="D23" s="4"/>
      <c r="F23" s="17"/>
    </row>
    <row r="24" spans="1:6" ht="15" hidden="1" x14ac:dyDescent="0.2">
      <c r="A24" s="23" t="s">
        <v>24</v>
      </c>
      <c r="B24" s="23" t="s">
        <v>5</v>
      </c>
      <c r="C24" s="14"/>
      <c r="D24" s="4"/>
      <c r="F24" s="17"/>
    </row>
    <row r="25" spans="1:6" ht="15" hidden="1" x14ac:dyDescent="0.2">
      <c r="A25" s="23" t="s">
        <v>26</v>
      </c>
      <c r="B25" s="25">
        <v>800</v>
      </c>
      <c r="C25" s="15"/>
      <c r="D25" s="4"/>
      <c r="F25" s="17"/>
    </row>
    <row r="26" spans="1:6" ht="15" hidden="1" x14ac:dyDescent="0.2">
      <c r="A26" s="23" t="s">
        <v>27</v>
      </c>
      <c r="B26" s="23" t="s">
        <v>47</v>
      </c>
      <c r="C26" s="14"/>
      <c r="D26" s="4"/>
      <c r="F26" s="17"/>
    </row>
    <row r="27" spans="1:6" ht="15" hidden="1" x14ac:dyDescent="0.2">
      <c r="A27" s="23" t="s">
        <v>25</v>
      </c>
      <c r="B27" s="25">
        <v>2400</v>
      </c>
      <c r="C27" s="15"/>
      <c r="D27" s="4"/>
      <c r="F27" s="17"/>
    </row>
    <row r="28" spans="1:6" ht="15" hidden="1" x14ac:dyDescent="0.2">
      <c r="A28" s="30"/>
      <c r="B28" s="31"/>
      <c r="C28" s="30"/>
      <c r="D28" s="32"/>
      <c r="E28" s="47"/>
      <c r="F28" s="17"/>
    </row>
    <row r="29" spans="1:6" ht="15" x14ac:dyDescent="0.2">
      <c r="A29" s="33"/>
      <c r="B29" s="34"/>
      <c r="C29" s="33"/>
      <c r="D29" s="35"/>
      <c r="E29" s="48"/>
      <c r="F29" s="17"/>
    </row>
    <row r="30" spans="1:6" ht="15.75" hidden="1" x14ac:dyDescent="0.2">
      <c r="A30" s="59" t="s">
        <v>18</v>
      </c>
      <c r="B30" s="59"/>
      <c r="C30" s="59"/>
      <c r="D30" s="10"/>
      <c r="F30" s="17"/>
    </row>
    <row r="31" spans="1:6" ht="15" hidden="1" x14ac:dyDescent="0.2">
      <c r="A31" s="56" t="s">
        <v>21</v>
      </c>
      <c r="B31" s="56"/>
      <c r="C31" s="56"/>
      <c r="D31" s="4"/>
      <c r="E31" s="44">
        <f>E16</f>
        <v>0</v>
      </c>
      <c r="F31" s="17" t="s">
        <v>5</v>
      </c>
    </row>
    <row r="32" spans="1:6" ht="16.5" hidden="1" thickBot="1" x14ac:dyDescent="0.25">
      <c r="A32" s="64" t="s">
        <v>52</v>
      </c>
      <c r="B32" s="64"/>
      <c r="C32" s="64"/>
      <c r="D32" s="10" t="s">
        <v>16</v>
      </c>
      <c r="E32" s="45">
        <f>IF(E7&lt;5000,0,IF(E7&gt;5000,MAX(MIN(E7-5000,3000))))</f>
        <v>0</v>
      </c>
      <c r="F32" s="17" t="s">
        <v>12</v>
      </c>
    </row>
    <row r="33" spans="1:6" s="17" customFormat="1" ht="15.75" hidden="1" x14ac:dyDescent="0.2">
      <c r="A33" s="37"/>
      <c r="B33" s="37"/>
      <c r="C33" s="16"/>
      <c r="D33" s="10" t="s">
        <v>17</v>
      </c>
      <c r="E33" s="49">
        <f>E31-E32</f>
        <v>0</v>
      </c>
      <c r="F33" s="17" t="s">
        <v>7</v>
      </c>
    </row>
    <row r="34" spans="1:6" ht="11.45" hidden="1" customHeight="1" x14ac:dyDescent="0.2">
      <c r="A34" s="65" t="s">
        <v>49</v>
      </c>
      <c r="B34" s="66"/>
      <c r="C34" s="14"/>
      <c r="D34" s="4"/>
      <c r="F34" s="17"/>
    </row>
    <row r="35" spans="1:6" ht="24" hidden="1" x14ac:dyDescent="0.2">
      <c r="A35" s="24" t="s">
        <v>41</v>
      </c>
      <c r="B35" s="36" t="s">
        <v>32</v>
      </c>
      <c r="C35" s="19"/>
      <c r="D35" s="4"/>
      <c r="F35" s="17"/>
    </row>
    <row r="36" spans="1:6" ht="15" hidden="1" x14ac:dyDescent="0.2">
      <c r="A36" s="26" t="s">
        <v>33</v>
      </c>
      <c r="B36" s="25">
        <v>0</v>
      </c>
      <c r="C36" s="18"/>
      <c r="D36" s="4"/>
      <c r="F36" s="17"/>
    </row>
    <row r="37" spans="1:6" ht="15" hidden="1" x14ac:dyDescent="0.2">
      <c r="A37" s="23" t="s">
        <v>29</v>
      </c>
      <c r="B37" s="23" t="s">
        <v>31</v>
      </c>
      <c r="C37" s="19"/>
      <c r="D37" s="4"/>
      <c r="F37" s="17"/>
    </row>
    <row r="38" spans="1:6" ht="15" hidden="1" x14ac:dyDescent="0.2">
      <c r="A38" s="23" t="s">
        <v>30</v>
      </c>
      <c r="B38" s="27">
        <v>3000</v>
      </c>
      <c r="C38" s="3"/>
      <c r="D38" s="4"/>
      <c r="E38" s="48"/>
      <c r="F38" s="17"/>
    </row>
    <row r="39" spans="1:6" ht="15" hidden="1" x14ac:dyDescent="0.2">
      <c r="A39" s="3"/>
      <c r="B39" s="3"/>
      <c r="C39" s="3"/>
      <c r="D39" s="4"/>
      <c r="E39" s="48"/>
      <c r="F39" s="17"/>
    </row>
    <row r="40" spans="1:6" ht="15" hidden="1" x14ac:dyDescent="0.2">
      <c r="A40" s="67" t="s">
        <v>9</v>
      </c>
      <c r="B40" s="67"/>
      <c r="C40" s="67"/>
      <c r="D40" s="4"/>
      <c r="F40" s="17"/>
    </row>
    <row r="41" spans="1:6" ht="15" hidden="1" x14ac:dyDescent="0.2">
      <c r="A41" s="56" t="s">
        <v>10</v>
      </c>
      <c r="B41" s="56"/>
      <c r="C41" s="56"/>
      <c r="D41" s="4"/>
      <c r="E41" s="44">
        <f>E19</f>
        <v>0</v>
      </c>
      <c r="F41" s="17" t="s">
        <v>6</v>
      </c>
    </row>
    <row r="42" spans="1:6" ht="16.5" hidden="1" thickBot="1" x14ac:dyDescent="0.25">
      <c r="A42" s="56" t="s">
        <v>53</v>
      </c>
      <c r="B42" s="56"/>
      <c r="C42" s="56"/>
      <c r="D42" s="10" t="s">
        <v>16</v>
      </c>
      <c r="E42" s="50">
        <f>ROUNDUP(IF(E33&lt;800,E33,IF(E33*20%&lt;800,800,MAX(MIN(E33*20%,2400)))),0)</f>
        <v>0</v>
      </c>
      <c r="F42" s="17" t="s">
        <v>8</v>
      </c>
    </row>
    <row r="43" spans="1:6" ht="15.75" hidden="1" x14ac:dyDescent="0.2">
      <c r="A43" s="56" t="s">
        <v>22</v>
      </c>
      <c r="B43" s="56"/>
      <c r="C43" s="56"/>
      <c r="D43" s="10" t="s">
        <v>17</v>
      </c>
      <c r="E43" s="51">
        <f>E41-E42</f>
        <v>0</v>
      </c>
      <c r="F43" s="17" t="s">
        <v>11</v>
      </c>
    </row>
    <row r="44" spans="1:6" ht="4.9000000000000004" hidden="1" customHeight="1" x14ac:dyDescent="0.2">
      <c r="A44" s="3"/>
      <c r="B44" s="3"/>
      <c r="C44" s="3"/>
      <c r="D44" s="4"/>
      <c r="E44" s="48"/>
      <c r="F44" s="17"/>
    </row>
    <row r="45" spans="1:6" ht="11.45" hidden="1" customHeight="1" x14ac:dyDescent="0.2">
      <c r="A45" s="65" t="s">
        <v>50</v>
      </c>
      <c r="B45" s="66"/>
      <c r="C45" s="14"/>
      <c r="D45" s="4"/>
      <c r="F45" s="17"/>
    </row>
    <row r="46" spans="1:6" ht="24" hidden="1" x14ac:dyDescent="0.2">
      <c r="A46" s="24" t="s">
        <v>43</v>
      </c>
      <c r="B46" s="36" t="s">
        <v>44</v>
      </c>
      <c r="C46" s="20"/>
      <c r="D46" s="4"/>
      <c r="E46" s="48"/>
      <c r="F46" s="17"/>
    </row>
    <row r="47" spans="1:6" ht="15" hidden="1" x14ac:dyDescent="0.2">
      <c r="A47" s="23" t="s">
        <v>24</v>
      </c>
      <c r="B47" s="23" t="s">
        <v>7</v>
      </c>
      <c r="C47" s="20"/>
      <c r="D47" s="4"/>
      <c r="E47" s="48"/>
      <c r="F47" s="17"/>
    </row>
    <row r="48" spans="1:6" ht="15" hidden="1" x14ac:dyDescent="0.2">
      <c r="A48" s="23" t="s">
        <v>26</v>
      </c>
      <c r="B48" s="25">
        <v>800</v>
      </c>
      <c r="C48" s="21"/>
      <c r="D48" s="4"/>
      <c r="E48" s="48"/>
      <c r="F48" s="17"/>
    </row>
    <row r="49" spans="1:6" ht="15" hidden="1" x14ac:dyDescent="0.2">
      <c r="A49" s="23" t="s">
        <v>28</v>
      </c>
      <c r="B49" s="23" t="s">
        <v>45</v>
      </c>
      <c r="C49" s="20"/>
      <c r="D49" s="4"/>
      <c r="E49" s="48"/>
      <c r="F49" s="17"/>
    </row>
    <row r="50" spans="1:6" ht="15" hidden="1" x14ac:dyDescent="0.2">
      <c r="A50" s="23" t="s">
        <v>25</v>
      </c>
      <c r="B50" s="25">
        <v>2400</v>
      </c>
      <c r="C50" s="21"/>
      <c r="D50" s="4"/>
      <c r="E50" s="48"/>
      <c r="F50" s="17"/>
    </row>
    <row r="51" spans="1:6" ht="15" hidden="1" x14ac:dyDescent="0.2">
      <c r="A51" s="3"/>
      <c r="B51" s="3"/>
      <c r="C51" s="3"/>
      <c r="D51" s="4"/>
      <c r="E51" s="47"/>
      <c r="F51" s="17"/>
    </row>
    <row r="52" spans="1:6" ht="15" hidden="1" x14ac:dyDescent="0.2">
      <c r="A52" s="56" t="s">
        <v>19</v>
      </c>
      <c r="B52" s="56"/>
      <c r="C52" s="56"/>
      <c r="D52" s="4"/>
      <c r="E52" s="44">
        <f>E32</f>
        <v>0</v>
      </c>
      <c r="F52" s="17" t="s">
        <v>12</v>
      </c>
    </row>
    <row r="53" spans="1:6" ht="15.75" hidden="1" x14ac:dyDescent="0.2">
      <c r="A53" s="56" t="s">
        <v>22</v>
      </c>
      <c r="B53" s="56"/>
      <c r="C53" s="56"/>
      <c r="D53" s="10" t="s">
        <v>16</v>
      </c>
      <c r="E53" s="53">
        <f>E43</f>
        <v>0</v>
      </c>
      <c r="F53" s="17" t="s">
        <v>11</v>
      </c>
    </row>
    <row r="54" spans="1:6" ht="15.75" x14ac:dyDescent="0.2">
      <c r="A54" s="60" t="s">
        <v>23</v>
      </c>
      <c r="B54" s="60"/>
      <c r="C54" s="60"/>
      <c r="D54" s="11"/>
      <c r="E54" s="46">
        <f>E52-E53</f>
        <v>0</v>
      </c>
      <c r="F54" s="17"/>
    </row>
    <row r="55" spans="1:6" ht="15.6" customHeight="1" x14ac:dyDescent="0.2">
      <c r="A55" s="64" t="s">
        <v>40</v>
      </c>
      <c r="B55" s="64"/>
      <c r="C55" s="64"/>
      <c r="D55" s="4"/>
      <c r="F55" s="29"/>
    </row>
    <row r="57" spans="1:6" ht="13.15" customHeight="1" x14ac:dyDescent="0.2">
      <c r="A57" s="55" t="s">
        <v>54</v>
      </c>
      <c r="B57" s="55"/>
      <c r="C57" s="54"/>
    </row>
  </sheetData>
  <sheetProtection password="BB10" sheet="1" objects="1" scenarios="1" selectLockedCells="1"/>
  <mergeCells count="29">
    <mergeCell ref="A1:C1"/>
    <mergeCell ref="A2:C2"/>
    <mergeCell ref="A3:C3"/>
    <mergeCell ref="A32:C32"/>
    <mergeCell ref="A55:C55"/>
    <mergeCell ref="A22:B22"/>
    <mergeCell ref="A34:B34"/>
    <mergeCell ref="A45:B45"/>
    <mergeCell ref="A52:C52"/>
    <mergeCell ref="A53:C53"/>
    <mergeCell ref="A54:C54"/>
    <mergeCell ref="A20:C20"/>
    <mergeCell ref="A30:C30"/>
    <mergeCell ref="A31:C31"/>
    <mergeCell ref="A40:C40"/>
    <mergeCell ref="A41:C41"/>
    <mergeCell ref="A57:B57"/>
    <mergeCell ref="A14:C14"/>
    <mergeCell ref="A19:C19"/>
    <mergeCell ref="A6:C6"/>
    <mergeCell ref="A7:C7"/>
    <mergeCell ref="A8:C8"/>
    <mergeCell ref="A12:C12"/>
    <mergeCell ref="A13:C13"/>
    <mergeCell ref="A42:C42"/>
    <mergeCell ref="A43:C43"/>
    <mergeCell ref="A15:C15"/>
    <mergeCell ref="A16:C16"/>
    <mergeCell ref="A17:C17"/>
  </mergeCells>
  <dataValidations count="1">
    <dataValidation type="whole" operator="greaterThan" allowBlank="1" showErrorMessage="1" errorTitle="Falsche Eingabe" error="Es dürften keine Minuswerte oder Werte mit Nachkommastellen eingegeben werden." sqref="E6:E8">
      <formula1>-1</formula1>
    </dataValidation>
  </dataValidations>
  <pageMargins left="0.7" right="0.7" top="0.78740157499999996" bottom="0.78740157499999996" header="0.3" footer="0.3"/>
  <pageSetup paperSize="9" scale="90" orientation="portrait" r:id="rId1"/>
  <ignoredErrors>
    <ignoredError sqref="E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2015-11-17T10:41:59Z</dcterms:created>
  <dcterms:modified xsi:type="dcterms:W3CDTF">2021-11-02T12:06:45Z</dcterms:modified>
</cp:coreProperties>
</file>